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eber\Desktop\"/>
    </mc:Choice>
  </mc:AlternateContent>
  <bookViews>
    <workbookView xWindow="0" yWindow="0" windowWidth="23040" windowHeight="9060"/>
  </bookViews>
  <sheets>
    <sheet name="Summary" sheetId="1" r:id="rId1"/>
    <sheet name="Charts" sheetId="11" r:id="rId2"/>
    <sheet name="FY18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19" i="1"/>
  <c r="I17" i="1"/>
  <c r="J13" i="1" l="1"/>
  <c r="I13" i="1"/>
  <c r="H13" i="1"/>
  <c r="G13" i="1"/>
</calcChain>
</file>

<file path=xl/sharedStrings.xml><?xml version="1.0" encoding="utf-8"?>
<sst xmlns="http://schemas.openxmlformats.org/spreadsheetml/2006/main" count="67" uniqueCount="29">
  <si>
    <t>IDC Total Grant Obligations (FY18 - FY21)</t>
  </si>
  <si>
    <t>Juab County</t>
  </si>
  <si>
    <t>Total</t>
  </si>
  <si>
    <t>FY18</t>
  </si>
  <si>
    <t>FY19</t>
  </si>
  <si>
    <t>FY20</t>
  </si>
  <si>
    <t>FY21</t>
  </si>
  <si>
    <t>Juab County
(1/1/18 - 12/31/20)</t>
  </si>
  <si>
    <t>Salt Lake County
(10/2/17 - 10/2/19)</t>
  </si>
  <si>
    <t>Nephi City</t>
  </si>
  <si>
    <t>Nephi City
(1/1/18 - 12/31/20)</t>
  </si>
  <si>
    <t>Uintah County
(1/1/18 - 12/31/18)</t>
  </si>
  <si>
    <t>Utah County</t>
  </si>
  <si>
    <t>Utah County
(2/1/18 - 12/31/19)</t>
  </si>
  <si>
    <t>Ogden City
(1/11/18 - 6/30/20)</t>
  </si>
  <si>
    <t>Pleasant Grove / Lindon City
(7/1/18 - 6/30/19)</t>
  </si>
  <si>
    <t>Carbon County
(7/1/18 - 6/30/20)</t>
  </si>
  <si>
    <t>Sanpete County
(7/1/18 - 12/31/19)</t>
  </si>
  <si>
    <t>Salt Lake County</t>
  </si>
  <si>
    <t>Uintah County</t>
  </si>
  <si>
    <t>Ogden City</t>
  </si>
  <si>
    <t>Pleasant Grove/Lindon</t>
  </si>
  <si>
    <t>Carbon County</t>
  </si>
  <si>
    <t>Sanpete County</t>
  </si>
  <si>
    <t>Total (By Fiscal Year)</t>
  </si>
  <si>
    <t>Total (By Grant)</t>
  </si>
  <si>
    <t>FY18 Obligation</t>
  </si>
  <si>
    <t>FY18 Actual Spent</t>
  </si>
  <si>
    <t>FY18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</si>
</sst>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DC261"/>
      <color rgb="FF8AAC9F"/>
      <color rgb="FF002855"/>
      <color rgb="FFFF7C80"/>
      <color rgb="FFFF5050"/>
      <color rgb="FFD2CB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Nunito Sans" panose="00000500000000000000" pitchFamily="2" charset="0"/>
              </a:rPr>
              <a:t>IDC Total Grant Obligations By Year (FY18 - FY21)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Summary!$G$3</c:f>
              <c:strCache>
                <c:ptCount val="1"/>
                <c:pt idx="0">
                  <c:v>FY18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Summary!$G$4:$G$12</c:f>
              <c:numCache>
                <c:formatCode>"$"#,##0.00</c:formatCode>
                <c:ptCount val="9"/>
                <c:pt idx="0">
                  <c:v>121503.33</c:v>
                </c:pt>
                <c:pt idx="1">
                  <c:v>138198.6</c:v>
                </c:pt>
                <c:pt idx="2">
                  <c:v>9950</c:v>
                </c:pt>
                <c:pt idx="3">
                  <c:v>74500</c:v>
                </c:pt>
                <c:pt idx="4">
                  <c:v>259603.83</c:v>
                </c:pt>
                <c:pt idx="5">
                  <c:v>19906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E-46DA-AE72-A0230C67061C}"/>
            </c:ext>
          </c:extLst>
        </c:ser>
        <c:ser>
          <c:idx val="1"/>
          <c:order val="1"/>
          <c:tx>
            <c:strRef>
              <c:f>Summary!$H$3</c:f>
              <c:strCache>
                <c:ptCount val="1"/>
                <c:pt idx="0">
                  <c:v>FY19</c:v>
                </c:pt>
              </c:strCache>
            </c:strRef>
          </c:tx>
          <c:spPr>
            <a:solidFill>
              <a:srgbClr val="8AAC9F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Summary!$H$4:$H$12</c:f>
              <c:numCache>
                <c:formatCode>"$"#,##0.00</c:formatCode>
                <c:ptCount val="9"/>
                <c:pt idx="0">
                  <c:v>309290.71999999997</c:v>
                </c:pt>
                <c:pt idx="1">
                  <c:v>184264.8</c:v>
                </c:pt>
                <c:pt idx="2">
                  <c:v>19900</c:v>
                </c:pt>
                <c:pt idx="3">
                  <c:v>74500</c:v>
                </c:pt>
                <c:pt idx="4">
                  <c:v>725351.02</c:v>
                </c:pt>
                <c:pt idx="5">
                  <c:v>4372</c:v>
                </c:pt>
                <c:pt idx="6">
                  <c:v>86700</c:v>
                </c:pt>
                <c:pt idx="7">
                  <c:v>108200</c:v>
                </c:pt>
                <c:pt idx="8">
                  <c:v>166300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E-46DA-AE72-A0230C67061C}"/>
            </c:ext>
          </c:extLst>
        </c:ser>
        <c:ser>
          <c:idx val="2"/>
          <c:order val="2"/>
          <c:tx>
            <c:strRef>
              <c:f>Summary!$I$3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rgbClr val="EDC261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Summary!$I$4:$I$12</c:f>
              <c:numCache>
                <c:formatCode>"$"#,##0.00</c:formatCode>
                <c:ptCount val="9"/>
                <c:pt idx="0">
                  <c:v>321382.58</c:v>
                </c:pt>
                <c:pt idx="1">
                  <c:v>46066.2</c:v>
                </c:pt>
                <c:pt idx="2">
                  <c:v>19900</c:v>
                </c:pt>
                <c:pt idx="4">
                  <c:v>413189.03</c:v>
                </c:pt>
                <c:pt idx="5">
                  <c:v>4546</c:v>
                </c:pt>
                <c:pt idx="7">
                  <c:v>103200</c:v>
                </c:pt>
                <c:pt idx="8">
                  <c:v>83150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E-46DA-AE72-A0230C67061C}"/>
            </c:ext>
          </c:extLst>
        </c:ser>
        <c:ser>
          <c:idx val="3"/>
          <c:order val="3"/>
          <c:tx>
            <c:strRef>
              <c:f>Summary!$J$3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rgbClr val="D2CBC4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Summary!$J$4:$J$12</c:f>
              <c:numCache>
                <c:formatCode>"$"#,##0.00</c:formatCode>
                <c:ptCount val="9"/>
                <c:pt idx="0">
                  <c:v>163761.85999999999</c:v>
                </c:pt>
                <c:pt idx="2">
                  <c:v>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E-46DA-AE72-A0230C670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494603952"/>
        <c:axId val="49459739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Summary!$K$3</c15:sqref>
                        </c15:formulaRef>
                      </c:ext>
                    </c:extLst>
                    <c:strCache>
                      <c:ptCount val="1"/>
                      <c:pt idx="0">
                        <c:v>Total (By Grant)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Summary!$F$4:$F$12</c15:sqref>
                        </c15:formulaRef>
                      </c:ext>
                    </c:extLst>
                    <c:strCache>
                      <c:ptCount val="9"/>
                      <c:pt idx="0">
                        <c:v>Juab County</c:v>
                      </c:pt>
                      <c:pt idx="1">
                        <c:v>Salt Lake County</c:v>
                      </c:pt>
                      <c:pt idx="2">
                        <c:v>Nephi City</c:v>
                      </c:pt>
                      <c:pt idx="3">
                        <c:v>Uintah County</c:v>
                      </c:pt>
                      <c:pt idx="4">
                        <c:v>Utah County</c:v>
                      </c:pt>
                      <c:pt idx="5">
                        <c:v>Ogden City</c:v>
                      </c:pt>
                      <c:pt idx="6">
                        <c:v>Pleasant Grove/Lindon</c:v>
                      </c:pt>
                      <c:pt idx="7">
                        <c:v>Carbon County</c:v>
                      </c:pt>
                      <c:pt idx="8">
                        <c:v>Sanpete County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Summary!$K$4:$K$12</c15:sqref>
                        </c15:formulaRef>
                      </c:ext>
                    </c:extLst>
                    <c:numCache>
                      <c:formatCode>"$"#,##0.00</c:formatCode>
                      <c:ptCount val="9"/>
                      <c:pt idx="0">
                        <c:v>915938.5</c:v>
                      </c:pt>
                      <c:pt idx="1">
                        <c:v>368529.6</c:v>
                      </c:pt>
                      <c:pt idx="2">
                        <c:v>59700</c:v>
                      </c:pt>
                      <c:pt idx="3">
                        <c:v>149000</c:v>
                      </c:pt>
                      <c:pt idx="4">
                        <c:v>1398143.88</c:v>
                      </c:pt>
                      <c:pt idx="5">
                        <c:v>28824</c:v>
                      </c:pt>
                      <c:pt idx="6">
                        <c:v>86700</c:v>
                      </c:pt>
                      <c:pt idx="7">
                        <c:v>211400</c:v>
                      </c:pt>
                      <c:pt idx="8">
                        <c:v>249450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89E-46DA-AE72-A0230C67061C}"/>
                  </c:ext>
                </c:extLst>
              </c15:ser>
            </c15:filteredBarSeries>
          </c:ext>
        </c:extLst>
      </c:barChart>
      <c:catAx>
        <c:axId val="494603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597392"/>
        <c:crosses val="autoZero"/>
        <c:auto val="1"/>
        <c:lblAlgn val="ctr"/>
        <c:lblOffset val="100"/>
        <c:noMultiLvlLbl val="0"/>
      </c:catAx>
      <c:valAx>
        <c:axId val="4945973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49460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76388276730158"/>
          <c:y val="0.93162859351497773"/>
          <c:w val="0.35079784467183661"/>
          <c:h val="5.1386272266797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Nunito Sans" panose="00000500000000000000" pitchFamily="2" charset="0"/>
              </a:rPr>
              <a:t>IDC</a:t>
            </a:r>
            <a:r>
              <a:rPr lang="en-US" b="1" baseline="0">
                <a:latin typeface="Nunito Sans" panose="00000500000000000000" pitchFamily="2" charset="0"/>
              </a:rPr>
              <a:t> Total Grant Obligations By Grantee (FY18 - FY21)</a:t>
            </a:r>
            <a:endParaRPr lang="en-US" b="1">
              <a:latin typeface="Nunito Sans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Summary!$G$3</c:f>
              <c:strCache>
                <c:ptCount val="1"/>
                <c:pt idx="0">
                  <c:v>FY18</c:v>
                </c:pt>
              </c:strCache>
            </c:strRef>
          </c:tx>
          <c:spPr>
            <a:solidFill>
              <a:srgbClr val="002855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Summary!$G$4:$G$12</c:f>
              <c:numCache>
                <c:formatCode>"$"#,##0.00</c:formatCode>
                <c:ptCount val="9"/>
                <c:pt idx="0">
                  <c:v>121503.33</c:v>
                </c:pt>
                <c:pt idx="1">
                  <c:v>138198.6</c:v>
                </c:pt>
                <c:pt idx="2">
                  <c:v>9950</c:v>
                </c:pt>
                <c:pt idx="3">
                  <c:v>74500</c:v>
                </c:pt>
                <c:pt idx="4">
                  <c:v>259603.83</c:v>
                </c:pt>
                <c:pt idx="5">
                  <c:v>19906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C-46C7-A2E9-438D01300B06}"/>
            </c:ext>
          </c:extLst>
        </c:ser>
        <c:ser>
          <c:idx val="1"/>
          <c:order val="1"/>
          <c:tx>
            <c:strRef>
              <c:f>Summary!$H$3</c:f>
              <c:strCache>
                <c:ptCount val="1"/>
                <c:pt idx="0">
                  <c:v>FY19</c:v>
                </c:pt>
              </c:strCache>
            </c:strRef>
          </c:tx>
          <c:spPr>
            <a:solidFill>
              <a:srgbClr val="8AAC9F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Summary!$H$4:$H$12</c:f>
              <c:numCache>
                <c:formatCode>"$"#,##0.00</c:formatCode>
                <c:ptCount val="9"/>
                <c:pt idx="0">
                  <c:v>309290.71999999997</c:v>
                </c:pt>
                <c:pt idx="1">
                  <c:v>184264.8</c:v>
                </c:pt>
                <c:pt idx="2">
                  <c:v>19900</c:v>
                </c:pt>
                <c:pt idx="3">
                  <c:v>74500</c:v>
                </c:pt>
                <c:pt idx="4">
                  <c:v>725351.02</c:v>
                </c:pt>
                <c:pt idx="5">
                  <c:v>4372</c:v>
                </c:pt>
                <c:pt idx="6">
                  <c:v>86700</c:v>
                </c:pt>
                <c:pt idx="7">
                  <c:v>108200</c:v>
                </c:pt>
                <c:pt idx="8">
                  <c:v>166300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C-46C7-A2E9-438D01300B06}"/>
            </c:ext>
          </c:extLst>
        </c:ser>
        <c:ser>
          <c:idx val="2"/>
          <c:order val="2"/>
          <c:tx>
            <c:strRef>
              <c:f>Summary!$I$3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rgbClr val="EDC261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Summary!$I$4:$I$12</c:f>
              <c:numCache>
                <c:formatCode>"$"#,##0.00</c:formatCode>
                <c:ptCount val="9"/>
                <c:pt idx="0">
                  <c:v>321382.58</c:v>
                </c:pt>
                <c:pt idx="1">
                  <c:v>46066.2</c:v>
                </c:pt>
                <c:pt idx="2">
                  <c:v>19900</c:v>
                </c:pt>
                <c:pt idx="4">
                  <c:v>413189.03</c:v>
                </c:pt>
                <c:pt idx="5">
                  <c:v>4546</c:v>
                </c:pt>
                <c:pt idx="7">
                  <c:v>103200</c:v>
                </c:pt>
                <c:pt idx="8">
                  <c:v>83150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C-46C7-A2E9-438D01300B06}"/>
            </c:ext>
          </c:extLst>
        </c:ser>
        <c:ser>
          <c:idx val="3"/>
          <c:order val="3"/>
          <c:tx>
            <c:strRef>
              <c:f>Summary!$J$3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rgbClr val="D2CBC4"/>
            </a:solidFill>
            <a:ln>
              <a:noFill/>
            </a:ln>
            <a:effectLst/>
          </c:spPr>
          <c:invertIfNegative val="0"/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Summary!$J$4:$J$12</c:f>
              <c:numCache>
                <c:formatCode>"$"#,##0.00</c:formatCode>
                <c:ptCount val="9"/>
                <c:pt idx="0">
                  <c:v>163761.85999999999</c:v>
                </c:pt>
                <c:pt idx="2">
                  <c:v>9950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C-46C7-A2E9-438D01300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623632"/>
        <c:axId val="494621008"/>
      </c:barChart>
      <c:lineChart>
        <c:grouping val="standard"/>
        <c:varyColors val="0"/>
        <c:ser>
          <c:idx val="4"/>
          <c:order val="4"/>
          <c:tx>
            <c:strRef>
              <c:f>Summary!$K$3</c:f>
              <c:strCache>
                <c:ptCount val="1"/>
                <c:pt idx="0">
                  <c:v>Total (By Grant)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Summary!$F$4:$F$12</c:f>
              <c:strCache>
                <c:ptCount val="9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  <c:pt idx="6">
                  <c:v>Pleasant Grove/Lindon</c:v>
                </c:pt>
                <c:pt idx="7">
                  <c:v>Carbon County</c:v>
                </c:pt>
                <c:pt idx="8">
                  <c:v>Sanpete County</c:v>
                </c:pt>
              </c:strCache>
            </c:strRef>
          </c:cat>
          <c:val>
            <c:numRef>
              <c:f>Summary!$K$4:$K$12</c:f>
              <c:numCache>
                <c:formatCode>"$"#,##0.00</c:formatCode>
                <c:ptCount val="9"/>
                <c:pt idx="0">
                  <c:v>915938.5</c:v>
                </c:pt>
                <c:pt idx="1">
                  <c:v>368529.6</c:v>
                </c:pt>
                <c:pt idx="2">
                  <c:v>59700</c:v>
                </c:pt>
                <c:pt idx="3">
                  <c:v>149000</c:v>
                </c:pt>
                <c:pt idx="4">
                  <c:v>1398143.88</c:v>
                </c:pt>
                <c:pt idx="5">
                  <c:v>28824</c:v>
                </c:pt>
                <c:pt idx="6">
                  <c:v>86700</c:v>
                </c:pt>
                <c:pt idx="7">
                  <c:v>211400</c:v>
                </c:pt>
                <c:pt idx="8">
                  <c:v>249450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0C-46C7-A2E9-438D01300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23632"/>
        <c:axId val="494621008"/>
      </c:lineChart>
      <c:catAx>
        <c:axId val="49462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621008"/>
        <c:crosses val="autoZero"/>
        <c:auto val="1"/>
        <c:lblAlgn val="ctr"/>
        <c:lblOffset val="100"/>
        <c:noMultiLvlLbl val="0"/>
      </c:catAx>
      <c:valAx>
        <c:axId val="4946210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49462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unito Sans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Nunito Sans" panose="00000500000000000000" pitchFamily="2" charset="0"/>
              </a:rPr>
              <a:t>IDC Total Grant Obligations By Fiscal Year (FY18 - FY21)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9"/>
          <c:order val="9"/>
          <c:tx>
            <c:strRef>
              <c:f>Summary!$F$13</c:f>
              <c:strCache>
                <c:ptCount val="1"/>
                <c:pt idx="0">
                  <c:v>Total (By Fiscal Year)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85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C-4AC9-9FDD-AF3BBDF87446}"/>
              </c:ext>
            </c:extLst>
          </c:dPt>
          <c:dPt>
            <c:idx val="1"/>
            <c:invertIfNegative val="0"/>
            <c:bubble3D val="0"/>
            <c:spPr>
              <a:solidFill>
                <a:srgbClr val="8AAC9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C-4AC9-9FDD-AF3BBDF87446}"/>
              </c:ext>
            </c:extLst>
          </c:dPt>
          <c:dPt>
            <c:idx val="2"/>
            <c:invertIfNegative val="0"/>
            <c:bubble3D val="0"/>
            <c:spPr>
              <a:solidFill>
                <a:srgbClr val="EDC26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C-4AC9-9FDD-AF3BBDF87446}"/>
              </c:ext>
            </c:extLst>
          </c:dPt>
          <c:dPt>
            <c:idx val="3"/>
            <c:invertIfNegative val="0"/>
            <c:bubble3D val="0"/>
            <c:spPr>
              <a:solidFill>
                <a:srgbClr val="D2CB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C-4AC9-9FDD-AF3BBDF87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Summary!$G$3:$J$3</c:f>
              <c:strCache>
                <c:ptCount val="4"/>
                <c:pt idx="0">
                  <c:v>FY18</c:v>
                </c:pt>
                <c:pt idx="1">
                  <c:v>FY19</c:v>
                </c:pt>
                <c:pt idx="2">
                  <c:v>FY20</c:v>
                </c:pt>
                <c:pt idx="3">
                  <c:v>FY21</c:v>
                </c:pt>
              </c:strCache>
            </c:strRef>
          </c:cat>
          <c:val>
            <c:numRef>
              <c:f>Summary!$G$13:$J$13</c:f>
              <c:numCache>
                <c:formatCode>"$"#,##0.00</c:formatCode>
                <c:ptCount val="4"/>
                <c:pt idx="0">
                  <c:v>623661.76</c:v>
                </c:pt>
                <c:pt idx="1">
                  <c:v>1678878.54</c:v>
                </c:pt>
                <c:pt idx="2">
                  <c:v>991433.81</c:v>
                </c:pt>
                <c:pt idx="3">
                  <c:v>173711.86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4C-4AC9-9FDD-AF3BBDF87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5631360"/>
        <c:axId val="505630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Summary!$F$4</c15:sqref>
                        </c15:formulaRef>
                      </c:ext>
                    </c:extLst>
                    <c:strCache>
                      <c:ptCount val="1"/>
                      <c:pt idx="0">
                        <c:v>Juab County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Summary!$G$4:$J$4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121503.33</c:v>
                      </c:pt>
                      <c:pt idx="1">
                        <c:v>309290.71999999997</c:v>
                      </c:pt>
                      <c:pt idx="2">
                        <c:v>321382.58</c:v>
                      </c:pt>
                      <c:pt idx="3">
                        <c:v>163761.85999999999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04C-4AC9-9FDD-AF3BBDF8744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Summary!$F$5</c15:sqref>
                        </c15:formulaRef>
                      </c:ext>
                    </c:extLst>
                    <c:strCache>
                      <c:ptCount val="1"/>
                      <c:pt idx="0">
                        <c:v>Salt Lake County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Summary!$G$5:$J$5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138198.6</c:v>
                      </c:pt>
                      <c:pt idx="1">
                        <c:v>184264.8</c:v>
                      </c:pt>
                      <c:pt idx="2">
                        <c:v>46066.2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04C-4AC9-9FDD-AF3BBDF8744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Summary!$F$6</c15:sqref>
                        </c15:formulaRef>
                      </c:ext>
                    </c:extLst>
                    <c:strCache>
                      <c:ptCount val="1"/>
                      <c:pt idx="0">
                        <c:v>Nephi City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Summary!$G$6:$J$6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9950</c:v>
                      </c:pt>
                      <c:pt idx="1">
                        <c:v>19900</c:v>
                      </c:pt>
                      <c:pt idx="2">
                        <c:v>19900</c:v>
                      </c:pt>
                      <c:pt idx="3">
                        <c:v>9950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04C-4AC9-9FDD-AF3BBDF8744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Summary!$F$7</c15:sqref>
                        </c15:formulaRef>
                      </c:ext>
                    </c:extLst>
                    <c:strCache>
                      <c:ptCount val="1"/>
                      <c:pt idx="0">
                        <c:v>Uintah County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Summary!$G$7:$J$7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74500</c:v>
                      </c:pt>
                      <c:pt idx="1">
                        <c:v>74500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04C-4AC9-9FDD-AF3BBDF8744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Summary!$F$8</c15:sqref>
                        </c15:formulaRef>
                      </c:ext>
                    </c:extLst>
                    <c:strCache>
                      <c:ptCount val="1"/>
                      <c:pt idx="0">
                        <c:v>Utah County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Summary!$G$8:$J$8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259603.83</c:v>
                      </c:pt>
                      <c:pt idx="1">
                        <c:v>725351.02</c:v>
                      </c:pt>
                      <c:pt idx="2">
                        <c:v>413189.03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04C-4AC9-9FDD-AF3BBDF8744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Summary!$F$9</c15:sqref>
                        </c15:formulaRef>
                      </c:ext>
                    </c:extLst>
                    <c:strCache>
                      <c:ptCount val="1"/>
                      <c:pt idx="0">
                        <c:v>Ogden City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Summary!$G$9:$J$9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0">
                        <c:v>19906</c:v>
                      </c:pt>
                      <c:pt idx="1">
                        <c:v>4372</c:v>
                      </c:pt>
                      <c:pt idx="2">
                        <c:v>4546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04C-4AC9-9FDD-AF3BBDF8744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Summary!$F$10</c15:sqref>
                        </c15:formulaRef>
                      </c:ext>
                    </c:extLst>
                    <c:strCache>
                      <c:ptCount val="1"/>
                      <c:pt idx="0">
                        <c:v>Pleasant Grove/Lindon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Summary!$G$10:$J$10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1">
                        <c:v>86700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04C-4AC9-9FDD-AF3BBDF8744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Summary!$F$11</c15:sqref>
                        </c15:formulaRef>
                      </c:ext>
                    </c:extLst>
                    <c:strCache>
                      <c:ptCount val="1"/>
                      <c:pt idx="0">
                        <c:v>Carbon County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Summary!$G$11:$J$11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1">
                        <c:v>108200</c:v>
                      </c:pt>
                      <c:pt idx="2">
                        <c:v>103200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04C-4AC9-9FDD-AF3BBDF8744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Summary!$F$12</c15:sqref>
                        </c15:formulaRef>
                      </c:ext>
                    </c:extLst>
                    <c:strCache>
                      <c:ptCount val="1"/>
                      <c:pt idx="0">
                        <c:v>Sanpete County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Summary!$G$3:$J$3</c15:sqref>
                        </c15:formulaRef>
                      </c:ext>
                    </c:extLst>
                    <c:strCache>
                      <c:ptCount val="4"/>
                      <c:pt idx="0">
                        <c:v>FY18</c:v>
                      </c:pt>
                      <c:pt idx="1">
                        <c:v>FY19</c:v>
                      </c:pt>
                      <c:pt idx="2">
                        <c:v>FY20</c:v>
                      </c:pt>
                      <c:pt idx="3">
                        <c:v>FY21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Summary!$G$12:$J$12</c15:sqref>
                        </c15:formulaRef>
                      </c:ext>
                    </c:extLst>
                    <c:numCache>
                      <c:formatCode>"$"#,##0.00</c:formatCode>
                      <c:ptCount val="4"/>
                      <c:pt idx="1">
                        <c:v>166300</c:v>
                      </c:pt>
                      <c:pt idx="2">
                        <c:v>83150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04C-4AC9-9FDD-AF3BBDF87446}"/>
                  </c:ext>
                </c:extLst>
              </c15:ser>
            </c15:filteredBarSeries>
          </c:ext>
        </c:extLst>
      </c:barChart>
      <c:catAx>
        <c:axId val="505631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505630704"/>
        <c:crosses val="autoZero"/>
        <c:auto val="1"/>
        <c:lblAlgn val="ctr"/>
        <c:lblOffset val="100"/>
        <c:noMultiLvlLbl val="0"/>
      </c:catAx>
      <c:valAx>
        <c:axId val="5056307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50563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Nunito Sans" panose="00000500000000000000" pitchFamily="2" charset="0"/>
              </a:rPr>
              <a:t>IDC FY18</a:t>
            </a:r>
            <a:r>
              <a:rPr lang="en-US" b="1" baseline="0">
                <a:latin typeface="Nunito Sans" panose="00000500000000000000" pitchFamily="2" charset="0"/>
              </a:rPr>
              <a:t> TOTAL SPENDING</a:t>
            </a:r>
            <a:endParaRPr lang="en-US" b="1">
              <a:latin typeface="Nunito Sans" panose="000005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Summary!$G$16</c:f>
              <c:strCache>
                <c:ptCount val="1"/>
                <c:pt idx="0">
                  <c:v>FY18 Obligation</c:v>
                </c:pt>
              </c:strCache>
            </c:strRef>
          </c:tx>
          <c:spPr>
            <a:solidFill>
              <a:srgbClr val="002855"/>
            </a:solidFill>
            <a:ln>
              <a:solidFill>
                <a:srgbClr val="002855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Summary!$F$17:$F$22</c:f>
              <c:strCache>
                <c:ptCount val="6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</c:strCache>
            </c:strRef>
          </c:cat>
          <c:val>
            <c:numRef>
              <c:f>Summary!$G$17:$G$22</c:f>
              <c:numCache>
                <c:formatCode>"$"#,##0.00</c:formatCode>
                <c:ptCount val="6"/>
                <c:pt idx="0">
                  <c:v>121503.33</c:v>
                </c:pt>
                <c:pt idx="1">
                  <c:v>138198.6</c:v>
                </c:pt>
                <c:pt idx="2">
                  <c:v>9950</c:v>
                </c:pt>
                <c:pt idx="3">
                  <c:v>74500</c:v>
                </c:pt>
                <c:pt idx="4">
                  <c:v>259603.83</c:v>
                </c:pt>
                <c:pt idx="5">
                  <c:v>19906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9-4108-B583-D2FD9C51C185}"/>
            </c:ext>
          </c:extLst>
        </c:ser>
        <c:ser>
          <c:idx val="1"/>
          <c:order val="1"/>
          <c:tx>
            <c:strRef>
              <c:f>Summary!$H$16</c:f>
              <c:strCache>
                <c:ptCount val="1"/>
                <c:pt idx="0">
                  <c:v>FY18 Actual Spent</c:v>
                </c:pt>
              </c:strCache>
            </c:strRef>
          </c:tx>
          <c:spPr>
            <a:solidFill>
              <a:srgbClr val="8AAC9F"/>
            </a:solidFill>
            <a:ln>
              <a:solidFill>
                <a:srgbClr val="8AAC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unito Sans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Summary!$F$17:$F$22</c:f>
              <c:strCache>
                <c:ptCount val="6"/>
                <c:pt idx="0">
                  <c:v>Juab County</c:v>
                </c:pt>
                <c:pt idx="1">
                  <c:v>Salt Lake County</c:v>
                </c:pt>
                <c:pt idx="2">
                  <c:v>Nephi City</c:v>
                </c:pt>
                <c:pt idx="3">
                  <c:v>Uintah County</c:v>
                </c:pt>
                <c:pt idx="4">
                  <c:v>Utah County</c:v>
                </c:pt>
                <c:pt idx="5">
                  <c:v>Ogden City</c:v>
                </c:pt>
              </c:strCache>
            </c:strRef>
          </c:cat>
          <c:val>
            <c:numRef>
              <c:f>Summary!$H$17:$H$22</c:f>
              <c:numCache>
                <c:formatCode>"$"#,##0.00</c:formatCode>
                <c:ptCount val="6"/>
                <c:pt idx="0">
                  <c:v>98193.33</c:v>
                </c:pt>
                <c:pt idx="1">
                  <c:v>107201.9</c:v>
                </c:pt>
                <c:pt idx="2">
                  <c:v>9900</c:v>
                </c:pt>
                <c:pt idx="3">
                  <c:v>4239.5</c:v>
                </c:pt>
                <c:pt idx="4">
                  <c:v>252603.83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9-4108-B583-D2FD9C51C1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6"/>
        <c:axId val="494603952"/>
        <c:axId val="49459739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Summary!$I$16</c15:sqref>
                        </c15:formulaRef>
                      </c:ext>
                    </c:extLst>
                    <c:strCache>
                      <c:ptCount val="1"/>
                      <c:pt idx="0">
                        <c:v>FY18 Difference</c:v>
                      </c:pt>
                    </c:strCache>
                  </c:strRef>
                </c:tx>
                <c:spPr>
                  <a:solidFill>
                    <a:srgbClr val="EDC261"/>
                  </a:solidFill>
                  <a:ln>
                    <a:solidFill>
                      <a:srgbClr val="EDC261"/>
                    </a:solidFill>
                  </a:ln>
                  <a:effectLst/>
                </c:spPr>
                <c:invertIfNegative val="0"/>
                <c:dLbls>
                  <c:dLbl>
                    <c:idx val="4"/>
                    <c:layout>
                      <c:manualLayout>
                        <c:x val="-3.0824920634802505E-17"/>
                        <c:y val="-5.9922734377302863E-3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1A69-4108-B583-D2FD9C51C18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Nunito Sans" panose="00000500000000000000" pitchFamily="2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Summary!$F$17:$F$22</c15:sqref>
                        </c15:formulaRef>
                      </c:ext>
                    </c:extLst>
                    <c:strCache>
                      <c:ptCount val="6"/>
                      <c:pt idx="0">
                        <c:v>Juab County</c:v>
                      </c:pt>
                      <c:pt idx="1">
                        <c:v>Salt Lake County</c:v>
                      </c:pt>
                      <c:pt idx="2">
                        <c:v>Nephi City</c:v>
                      </c:pt>
                      <c:pt idx="3">
                        <c:v>Uintah County</c:v>
                      </c:pt>
                      <c:pt idx="4">
                        <c:v>Utah County</c:v>
                      </c:pt>
                      <c:pt idx="5">
                        <c:v>Ogden City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Summary!$I$17:$I$22</c15:sqref>
                        </c15:formulaRef>
                      </c:ext>
                    </c:extLst>
                    <c:numCache>
                      <c:formatCode>"$"#,##0.00</c:formatCode>
                      <c:ptCount val="6"/>
                      <c:pt idx="0">
                        <c:v>23310</c:v>
                      </c:pt>
                      <c:pt idx="1">
                        <c:v>30996.7</c:v>
                      </c:pt>
                      <c:pt idx="2">
                        <c:v>50</c:v>
                      </c:pt>
                      <c:pt idx="3">
                        <c:v>70260.5</c:v>
                      </c:pt>
                      <c:pt idx="4">
                        <c:v>7000</c:v>
                      </c:pt>
                      <c:pt idx="5">
                        <c:v>12406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A69-4108-B583-D2FD9C51C185}"/>
                  </c:ext>
                </c:extLst>
              </c15:ser>
            </c15:filteredBarSeries>
          </c:ext>
        </c:extLst>
      </c:barChart>
      <c:catAx>
        <c:axId val="494603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494597392"/>
        <c:crosses val="autoZero"/>
        <c:auto val="1"/>
        <c:lblAlgn val="ctr"/>
        <c:lblOffset val="100"/>
        <c:noMultiLvlLbl val="0"/>
      </c:catAx>
      <c:valAx>
        <c:axId val="4945973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crossAx val="49460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 Sans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5192706523286101"/>
          <c:y val="0.91365100710725755"/>
          <c:w val="0.57302008132329796"/>
          <c:h val="6.8371351452758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19049</xdr:colOff>
      <xdr:row>20</xdr:row>
      <xdr:rowOff>123826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190499</xdr:rowOff>
    </xdr:from>
    <xdr:to>
      <xdr:col>13</xdr:col>
      <xdr:colOff>9524</xdr:colOff>
      <xdr:row>45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9</xdr:col>
      <xdr:colOff>342900</xdr:colOff>
      <xdr:row>65</xdr:row>
      <xdr:rowOff>152401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13</xdr:col>
      <xdr:colOff>238125</xdr:colOff>
      <xdr:row>23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workbookViewId="0">
      <selection activeCell="F31" sqref="F31"/>
    </sheetView>
  </sheetViews>
  <sheetFormatPr defaultRowHeight="15" x14ac:dyDescent="0.25"/>
  <cols>
    <col min="2" max="2" width="12.5703125" bestFit="1" customWidth="1"/>
    <col min="6" max="6" width="21.5703125" bestFit="1" customWidth="1"/>
    <col min="7" max="7" width="14.85546875" bestFit="1" customWidth="1"/>
    <col min="8" max="8" width="16.7109375" bestFit="1" customWidth="1"/>
    <col min="9" max="9" width="15" bestFit="1" customWidth="1"/>
    <col min="10" max="10" width="11.140625" bestFit="1" customWidth="1"/>
    <col min="11" max="11" width="14.85546875" bestFit="1" customWidth="1"/>
    <col min="15" max="15" width="12.7109375" bestFit="1" customWidth="1"/>
  </cols>
  <sheetData>
    <row r="1" spans="1:15" x14ac:dyDescent="0.25">
      <c r="A1" t="s">
        <v>0</v>
      </c>
    </row>
    <row r="3" spans="1:15" x14ac:dyDescent="0.25">
      <c r="A3" s="3" t="s">
        <v>7</v>
      </c>
      <c r="B3" s="3"/>
      <c r="G3" t="s">
        <v>3</v>
      </c>
      <c r="H3" t="s">
        <v>4</v>
      </c>
      <c r="I3" t="s">
        <v>5</v>
      </c>
      <c r="J3" t="s">
        <v>6</v>
      </c>
      <c r="K3" t="s">
        <v>25</v>
      </c>
      <c r="O3" s="2"/>
    </row>
    <row r="4" spans="1:15" x14ac:dyDescent="0.25">
      <c r="A4" t="s">
        <v>2</v>
      </c>
      <c r="B4" s="1">
        <v>915938.5</v>
      </c>
      <c r="F4" t="s">
        <v>1</v>
      </c>
      <c r="G4" s="1">
        <v>121503.33</v>
      </c>
      <c r="H4" s="1">
        <v>309290.71999999997</v>
      </c>
      <c r="I4" s="1">
        <v>321382.58</v>
      </c>
      <c r="J4" s="1">
        <v>163761.85999999999</v>
      </c>
      <c r="K4" s="1">
        <v>915938.5</v>
      </c>
    </row>
    <row r="5" spans="1:15" x14ac:dyDescent="0.25">
      <c r="A5" t="s">
        <v>3</v>
      </c>
      <c r="B5" s="1">
        <v>121503.33</v>
      </c>
      <c r="F5" t="s">
        <v>18</v>
      </c>
      <c r="G5" s="1">
        <v>138198.6</v>
      </c>
      <c r="H5" s="1">
        <v>184264.8</v>
      </c>
      <c r="I5" s="1">
        <v>46066.2</v>
      </c>
      <c r="J5" s="1"/>
      <c r="K5" s="1">
        <v>368529.6</v>
      </c>
    </row>
    <row r="6" spans="1:15" x14ac:dyDescent="0.25">
      <c r="A6" t="s">
        <v>4</v>
      </c>
      <c r="B6" s="1">
        <v>309290.71999999997</v>
      </c>
      <c r="F6" t="s">
        <v>9</v>
      </c>
      <c r="G6" s="1">
        <v>9950</v>
      </c>
      <c r="H6" s="1">
        <v>19900</v>
      </c>
      <c r="I6" s="1">
        <v>19900</v>
      </c>
      <c r="J6" s="1">
        <v>9950</v>
      </c>
      <c r="K6" s="1">
        <v>59700</v>
      </c>
    </row>
    <row r="7" spans="1:15" x14ac:dyDescent="0.25">
      <c r="A7" t="s">
        <v>5</v>
      </c>
      <c r="B7" s="1">
        <v>321382.58</v>
      </c>
      <c r="F7" t="s">
        <v>19</v>
      </c>
      <c r="G7" s="1">
        <v>74500</v>
      </c>
      <c r="H7" s="1">
        <v>74500</v>
      </c>
      <c r="I7" s="1"/>
      <c r="J7" s="1"/>
      <c r="K7" s="1">
        <v>149000</v>
      </c>
    </row>
    <row r="8" spans="1:15" x14ac:dyDescent="0.25">
      <c r="A8" t="s">
        <v>6</v>
      </c>
      <c r="B8" s="1">
        <v>163761.85999999999</v>
      </c>
      <c r="F8" t="s">
        <v>12</v>
      </c>
      <c r="G8" s="1">
        <v>259603.83</v>
      </c>
      <c r="H8" s="1">
        <v>725351.02</v>
      </c>
      <c r="I8" s="1">
        <v>413189.03</v>
      </c>
      <c r="J8" s="1"/>
      <c r="K8" s="1">
        <v>1398143.88</v>
      </c>
    </row>
    <row r="9" spans="1:15" x14ac:dyDescent="0.25">
      <c r="F9" t="s">
        <v>20</v>
      </c>
      <c r="G9" s="1">
        <v>19906</v>
      </c>
      <c r="H9" s="1">
        <v>4372</v>
      </c>
      <c r="I9" s="1">
        <v>4546</v>
      </c>
      <c r="J9" s="1"/>
      <c r="K9" s="1">
        <v>28824</v>
      </c>
    </row>
    <row r="10" spans="1:15" x14ac:dyDescent="0.25">
      <c r="A10" s="3" t="s">
        <v>8</v>
      </c>
      <c r="B10" s="3"/>
      <c r="F10" t="s">
        <v>21</v>
      </c>
      <c r="G10" s="1"/>
      <c r="H10" s="1">
        <v>86700</v>
      </c>
      <c r="I10" s="1"/>
      <c r="J10" s="1"/>
      <c r="K10" s="1">
        <v>86700</v>
      </c>
    </row>
    <row r="11" spans="1:15" x14ac:dyDescent="0.25">
      <c r="A11" t="s">
        <v>2</v>
      </c>
      <c r="B11" s="1">
        <v>368529.6</v>
      </c>
      <c r="F11" t="s">
        <v>22</v>
      </c>
      <c r="G11" s="1"/>
      <c r="H11" s="1">
        <v>108200</v>
      </c>
      <c r="I11" s="1">
        <v>103200</v>
      </c>
      <c r="J11" s="1"/>
      <c r="K11" s="1">
        <v>211400</v>
      </c>
    </row>
    <row r="12" spans="1:15" x14ac:dyDescent="0.25">
      <c r="A12" t="s">
        <v>3</v>
      </c>
      <c r="B12" s="1">
        <v>138198.6</v>
      </c>
      <c r="F12" t="s">
        <v>23</v>
      </c>
      <c r="G12" s="1"/>
      <c r="H12" s="1">
        <v>166300</v>
      </c>
      <c r="I12" s="1">
        <v>83150</v>
      </c>
      <c r="J12" s="1"/>
      <c r="K12" s="1">
        <v>249450</v>
      </c>
    </row>
    <row r="13" spans="1:15" x14ac:dyDescent="0.25">
      <c r="A13" t="s">
        <v>4</v>
      </c>
      <c r="B13" s="1">
        <v>184264.8</v>
      </c>
      <c r="F13" t="s">
        <v>24</v>
      </c>
      <c r="G13" s="2">
        <f>SUM(G4:G12)</f>
        <v>623661.76</v>
      </c>
      <c r="H13" s="2">
        <f>SUM(H4:H12)</f>
        <v>1678878.54</v>
      </c>
      <c r="I13" s="2">
        <f>SUM(I4:I12)</f>
        <v>991433.81</v>
      </c>
      <c r="J13" s="2">
        <f>SUM(J4:J12)</f>
        <v>173711.86</v>
      </c>
      <c r="O13" s="2"/>
    </row>
    <row r="14" spans="1:15" x14ac:dyDescent="0.25">
      <c r="A14" t="s">
        <v>5</v>
      </c>
      <c r="B14" s="1">
        <v>46066.2</v>
      </c>
    </row>
    <row r="16" spans="1:15" x14ac:dyDescent="0.25">
      <c r="A16" s="3" t="s">
        <v>10</v>
      </c>
      <c r="B16" s="3"/>
      <c r="G16" t="s">
        <v>26</v>
      </c>
      <c r="H16" t="s">
        <v>27</v>
      </c>
      <c r="I16" t="s">
        <v>28</v>
      </c>
    </row>
    <row r="17" spans="1:9" x14ac:dyDescent="0.25">
      <c r="A17" t="s">
        <v>2</v>
      </c>
      <c r="B17" s="1">
        <v>59700</v>
      </c>
      <c r="F17" t="s">
        <v>1</v>
      </c>
      <c r="G17" s="1">
        <v>121503.33</v>
      </c>
      <c r="H17" s="1">
        <v>98193.33</v>
      </c>
      <c r="I17" s="1">
        <f>121503.33-98193.33</f>
        <v>23310</v>
      </c>
    </row>
    <row r="18" spans="1:9" x14ac:dyDescent="0.25">
      <c r="A18" t="s">
        <v>3</v>
      </c>
      <c r="B18" s="1">
        <v>9950</v>
      </c>
      <c r="F18" t="s">
        <v>18</v>
      </c>
      <c r="G18" s="1">
        <v>138198.6</v>
      </c>
      <c r="H18" s="1">
        <v>107201.9</v>
      </c>
      <c r="I18" s="1">
        <v>30996.7</v>
      </c>
    </row>
    <row r="19" spans="1:9" x14ac:dyDescent="0.25">
      <c r="A19" t="s">
        <v>4</v>
      </c>
      <c r="B19" s="1">
        <v>19900</v>
      </c>
      <c r="F19" t="s">
        <v>9</v>
      </c>
      <c r="G19" s="1">
        <v>9950</v>
      </c>
      <c r="H19" s="1">
        <v>9900</v>
      </c>
      <c r="I19" s="1">
        <f>9950-9900</f>
        <v>50</v>
      </c>
    </row>
    <row r="20" spans="1:9" x14ac:dyDescent="0.25">
      <c r="A20" t="s">
        <v>5</v>
      </c>
      <c r="B20" s="1">
        <v>19900</v>
      </c>
      <c r="F20" t="s">
        <v>19</v>
      </c>
      <c r="G20" s="1">
        <v>74500</v>
      </c>
      <c r="H20" s="1">
        <v>4239.5</v>
      </c>
      <c r="I20" s="1">
        <v>70260.5</v>
      </c>
    </row>
    <row r="21" spans="1:9" x14ac:dyDescent="0.25">
      <c r="A21" t="s">
        <v>6</v>
      </c>
      <c r="B21" s="1">
        <v>9950</v>
      </c>
      <c r="F21" t="s">
        <v>12</v>
      </c>
      <c r="G21" s="1">
        <v>259603.83</v>
      </c>
      <c r="H21" s="1">
        <v>252603.83</v>
      </c>
      <c r="I21" s="1">
        <f>259603.83-252603.83</f>
        <v>7000</v>
      </c>
    </row>
    <row r="22" spans="1:9" x14ac:dyDescent="0.25">
      <c r="F22" t="s">
        <v>20</v>
      </c>
      <c r="G22" s="1">
        <v>19906</v>
      </c>
      <c r="H22" s="1">
        <v>7500</v>
      </c>
      <c r="I22" s="1">
        <f>19906-7500</f>
        <v>12406</v>
      </c>
    </row>
    <row r="23" spans="1:9" x14ac:dyDescent="0.25">
      <c r="A23" s="3" t="s">
        <v>11</v>
      </c>
      <c r="B23" s="3"/>
    </row>
    <row r="24" spans="1:9" x14ac:dyDescent="0.25">
      <c r="A24" t="s">
        <v>2</v>
      </c>
      <c r="B24" s="1">
        <v>149000</v>
      </c>
    </row>
    <row r="25" spans="1:9" x14ac:dyDescent="0.25">
      <c r="A25" t="s">
        <v>3</v>
      </c>
      <c r="B25" s="1">
        <v>74500</v>
      </c>
    </row>
    <row r="26" spans="1:9" x14ac:dyDescent="0.25">
      <c r="A26" t="s">
        <v>4</v>
      </c>
      <c r="B26" s="1">
        <v>74500</v>
      </c>
    </row>
    <row r="28" spans="1:9" x14ac:dyDescent="0.25">
      <c r="A28" s="3" t="s">
        <v>13</v>
      </c>
      <c r="B28" s="3"/>
    </row>
    <row r="29" spans="1:9" x14ac:dyDescent="0.25">
      <c r="A29" t="s">
        <v>2</v>
      </c>
      <c r="B29" s="1">
        <v>1398143.88</v>
      </c>
    </row>
    <row r="30" spans="1:9" x14ac:dyDescent="0.25">
      <c r="A30" t="s">
        <v>3</v>
      </c>
      <c r="B30" s="1">
        <v>259603.83</v>
      </c>
    </row>
    <row r="31" spans="1:9" x14ac:dyDescent="0.25">
      <c r="A31" t="s">
        <v>4</v>
      </c>
      <c r="B31" s="1">
        <v>725351.02</v>
      </c>
    </row>
    <row r="32" spans="1:9" x14ac:dyDescent="0.25">
      <c r="A32" t="s">
        <v>5</v>
      </c>
      <c r="B32" s="1">
        <v>413189.03</v>
      </c>
    </row>
    <row r="33" spans="1:2" x14ac:dyDescent="0.25">
      <c r="B33" s="2"/>
    </row>
    <row r="34" spans="1:2" x14ac:dyDescent="0.25">
      <c r="A34" s="3" t="s">
        <v>14</v>
      </c>
      <c r="B34" s="3"/>
    </row>
    <row r="35" spans="1:2" x14ac:dyDescent="0.25">
      <c r="A35" t="s">
        <v>2</v>
      </c>
      <c r="B35" s="2">
        <v>28824</v>
      </c>
    </row>
    <row r="36" spans="1:2" x14ac:dyDescent="0.25">
      <c r="A36" t="s">
        <v>3</v>
      </c>
      <c r="B36" s="2">
        <v>19906</v>
      </c>
    </row>
    <row r="37" spans="1:2" x14ac:dyDescent="0.25">
      <c r="A37" t="s">
        <v>4</v>
      </c>
      <c r="B37" s="2">
        <v>4372</v>
      </c>
    </row>
    <row r="38" spans="1:2" x14ac:dyDescent="0.25">
      <c r="A38" t="s">
        <v>5</v>
      </c>
      <c r="B38" s="2">
        <v>4546</v>
      </c>
    </row>
    <row r="40" spans="1:2" x14ac:dyDescent="0.25">
      <c r="A40" s="3" t="s">
        <v>15</v>
      </c>
      <c r="B40" s="3"/>
    </row>
    <row r="41" spans="1:2" x14ac:dyDescent="0.25">
      <c r="A41" t="s">
        <v>2</v>
      </c>
      <c r="B41" s="2">
        <v>86700</v>
      </c>
    </row>
    <row r="42" spans="1:2" x14ac:dyDescent="0.25">
      <c r="A42" t="s">
        <v>4</v>
      </c>
      <c r="B42" s="2">
        <v>86700</v>
      </c>
    </row>
    <row r="44" spans="1:2" x14ac:dyDescent="0.25">
      <c r="A44" s="3" t="s">
        <v>16</v>
      </c>
      <c r="B44" s="3"/>
    </row>
    <row r="45" spans="1:2" x14ac:dyDescent="0.25">
      <c r="A45" t="s">
        <v>2</v>
      </c>
      <c r="B45" s="1">
        <v>211400</v>
      </c>
    </row>
    <row r="46" spans="1:2" x14ac:dyDescent="0.25">
      <c r="A46" t="s">
        <v>4</v>
      </c>
      <c r="B46" s="1">
        <v>108200</v>
      </c>
    </row>
    <row r="47" spans="1:2" x14ac:dyDescent="0.25">
      <c r="A47" t="s">
        <v>5</v>
      </c>
      <c r="B47" s="1">
        <v>103200</v>
      </c>
    </row>
    <row r="49" spans="1:2" x14ac:dyDescent="0.25">
      <c r="A49" s="4" t="s">
        <v>17</v>
      </c>
      <c r="B49" s="4"/>
    </row>
    <row r="50" spans="1:2" x14ac:dyDescent="0.25">
      <c r="A50" t="s">
        <v>2</v>
      </c>
      <c r="B50" s="1">
        <v>249450</v>
      </c>
    </row>
    <row r="51" spans="1:2" x14ac:dyDescent="0.25">
      <c r="A51" t="s">
        <v>4</v>
      </c>
      <c r="B51" s="1">
        <v>166300</v>
      </c>
    </row>
    <row r="52" spans="1:2" x14ac:dyDescent="0.25">
      <c r="A52" t="s">
        <v>5</v>
      </c>
      <c r="B52" s="1">
        <v>83150</v>
      </c>
    </row>
  </sheetData>
  <mergeCells count="9">
    <mergeCell ref="A40:B40"/>
    <mergeCell ref="A44:B44"/>
    <mergeCell ref="A49:B49"/>
    <mergeCell ref="A3:B3"/>
    <mergeCell ref="A10:B10"/>
    <mergeCell ref="A16:B16"/>
    <mergeCell ref="A23:B23"/>
    <mergeCell ref="A28:B28"/>
    <mergeCell ref="A34:B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P44" sqref="P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39" sqref="C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Charts</vt:lpstr>
      <vt:lpstr>FY18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Darien Hickey</dc:creator>
  <cp:lastModifiedBy>Josh Weber</cp:lastModifiedBy>
  <dcterms:created xsi:type="dcterms:W3CDTF">2018-05-31T22:23:34Z</dcterms:created>
  <dcterms:modified xsi:type="dcterms:W3CDTF">2018-08-14T16:04:44Z</dcterms:modified>
</cp:coreProperties>
</file>